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3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25725"/>
</workbook>
</file>

<file path=xl/calcChain.xml><?xml version="1.0" encoding="utf-8"?>
<calcChain xmlns="http://schemas.openxmlformats.org/spreadsheetml/2006/main">
  <c r="M11" i="4"/>
  <c r="L11"/>
  <c r="J11"/>
  <c r="I11"/>
  <c r="G11"/>
  <c r="F11"/>
  <c r="N10"/>
  <c r="K10"/>
  <c r="H10"/>
  <c r="N9"/>
  <c r="K9"/>
  <c r="H9"/>
  <c r="N8"/>
  <c r="N11" s="1"/>
  <c r="K8"/>
  <c r="K11" s="1"/>
  <c r="H8"/>
  <c r="H11" s="1"/>
  <c r="I27" i="3"/>
  <c r="H27"/>
  <c r="E27"/>
  <c r="D27"/>
  <c r="N21"/>
  <c r="R21" s="1"/>
  <c r="I52" i="2"/>
  <c r="H52"/>
  <c r="E52"/>
  <c r="D52"/>
  <c r="N46"/>
  <c r="R46" s="1"/>
  <c r="I27"/>
  <c r="H27"/>
  <c r="E27"/>
  <c r="D27"/>
  <c r="N21"/>
  <c r="R21" s="1"/>
</calcChain>
</file>

<file path=xl/sharedStrings.xml><?xml version="1.0" encoding="utf-8"?>
<sst xmlns="http://schemas.openxmlformats.org/spreadsheetml/2006/main" count="376" uniqueCount="178">
  <si>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</si>
  <si>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</si>
  <si>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</si>
  <si>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</t>
  </si>
  <si>
    <t>Должность:</t>
  </si>
  <si>
    <t>(наименование должности лица, утверждающего документ)</t>
  </si>
  <si>
    <t>Действует c 19.12.2019 11:03:12 по: 19.03.2021 11:03:12</t>
  </si>
  <si>
    <t>Е.В. Дмитроченко</t>
  </si>
  <si>
    <t>Серийный номер: 46119EA5DF0A235B201A1402E4A7FBEB12FAF61A</t>
  </si>
  <si>
    <t>(подпись)</t>
  </si>
  <si>
    <t>(расшифровка подписи)</t>
  </si>
  <si>
    <t>Издатель: Федеральное казначейство</t>
  </si>
  <si>
    <t>«___» _______________ ____ г.</t>
  </si>
  <si>
    <t>Время подписания: 13.10.2020 12:57:52</t>
  </si>
  <si>
    <t>(дата утверждения)</t>
  </si>
  <si>
    <t>Отчет о выполнении муниципального задания № 24/3-2020</t>
  </si>
  <si>
    <t>на 2020 год и на плановый период 2021 и 2022 годов</t>
  </si>
  <si>
    <t>от 09.10.2020г.</t>
  </si>
  <si>
    <t>Коды</t>
  </si>
  <si>
    <t>Наименование муниципального учреждения:</t>
  </si>
  <si>
    <t>Форма по ОКУД</t>
  </si>
  <si>
    <t>0506001</t>
  </si>
  <si>
    <t>Муниципальное учреждение культуры "Ногинский Эстрадно-духовой оркестр"</t>
  </si>
  <si>
    <t>Дата</t>
  </si>
  <si>
    <t>09.10.2020</t>
  </si>
  <si>
    <t>Виды деятельности муниципального учреждения:</t>
  </si>
  <si>
    <t>По сводному реестру</t>
  </si>
  <si>
    <t>463D4163</t>
  </si>
  <si>
    <t>1.1 Организация осуществления концертной и гастрольной деятельности;</t>
  </si>
  <si>
    <t>По ОКВЭД</t>
  </si>
  <si>
    <t>90.01  - Деятельность в области исполнительских искусств.</t>
  </si>
  <si>
    <t>1.2 Регулярные выступления Оркестра по жанрам и направлениям: сольные концертные программы, тематические, клубные, ритуальные, сольные номера, творческие встречи, мастер-классы, отчетные концерты, совместные выступления с другими творческими коллективами и тд.;</t>
  </si>
  <si>
    <t>1.3 Участие в конкурсах, смотрах, фестивалей разных уровней;</t>
  </si>
  <si>
    <t>1.4 Участие в культурно-массовых мероприятиях на территории Богородского городского округа, в т.ч. межмуниципального и межпоселенческого характера;</t>
  </si>
  <si>
    <t>1.5 Пропаганда музыкального искусства различных жанров (классического, эстрадного, джазового, духового, инструментального и др.);</t>
  </si>
  <si>
    <t>1.6 Организация и проведение работы по художественно-эстетическому воспитанию зрителей, выявлению и развитию музыкальных, творческих способностей, музыкального слуха у слушателей, привитию музыкальной культуры;</t>
  </si>
  <si>
    <t>1.7 Повышение исполнительного уровня и художественного мастерства артистов Оркестра и его работников;</t>
  </si>
  <si>
    <t>1.8 Дополнительное  музыкальное образование детей и взрослых;</t>
  </si>
  <si>
    <t>1.9 Регулярный показ творческих достижений населению;</t>
  </si>
  <si>
    <t>1.10 Формирование и пополнение репертуара лучшими образцами отечественного и зарубежного музыкального искусства, в т.ч. в соответствии с рекомендациями Учредителя;</t>
  </si>
  <si>
    <t>1.11 Осуществление услуг, носящих интегрированный характер в массовой, камерной, индивидуальной и интерактивной форме, проведение групповых и индивидуальных занятий музыкального искусства;</t>
  </si>
  <si>
    <t>1.12 Участие в выполнении социально-творческих и целевых заказов, и в их реализации при выполнении культурных проектов и мероприятий в области музыкального искусства;</t>
  </si>
  <si>
    <t>1.13 Проведение мастер-классов для руководителей  и участников  творческих самодеятельных и профессиональных коллективов;</t>
  </si>
  <si>
    <t>1.14 Осуществление мелкого и капитального ремонта музыкальных инструментов.</t>
  </si>
  <si>
    <t>Участие в культурно-массовых мероприятиях на территории Богородского городского округа, в т.ч. межмуниципального и межпоселенческого характера;</t>
  </si>
  <si>
    <t>Вид муниципального учреждения:</t>
  </si>
  <si>
    <t>Концертная организация</t>
  </si>
  <si>
    <t>Периодичность</t>
  </si>
  <si>
    <t>ежеквартально</t>
  </si>
  <si>
    <t>Период предоставления</t>
  </si>
  <si>
    <t>9 мес. (предварительный за год)</t>
  </si>
  <si>
    <t>Часть 1. Сведения об оказываемых муниципальных услугах</t>
  </si>
  <si>
    <t>Раздел  1</t>
  </si>
  <si>
    <t>1. Наименование муниципальной услуги</t>
  </si>
  <si>
    <t>Показ (организация показа) концертов и концертных программ (платно)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</si>
  <si>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</si>
  <si>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47.002.0</t>
  </si>
  <si>
    <t>2. Категории потребителей муниципальной услуги</t>
  </si>
  <si>
    <t>Физические лица</t>
  </si>
  <si>
    <t>3. Сведения о фактическом достижении показателей, характеризующих объем и (или) качество муниципальной услуги:</t>
  </si>
  <si>
    <t>3.1. Сведения о фактическом достижении показателей, характеризующих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</si>
  <si>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</si>
  <si>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</si>
  <si>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</si>
  <si>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</si>
  <si>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Затраты на оказание услуг, по которым не достигнуты показатели качества (с учетом допустимых (возможных) отклонений), рублей</t>
  </si>
  <si>
    <t>(наименование показателя)</t>
  </si>
  <si>
    <t>единица измерения по ОКЕИ</t>
  </si>
  <si>
    <t>утверждено в муниципальном задании на год</t>
  </si>
  <si>
    <t>исполнено на отчетную дату</t>
  </si>
  <si>
    <t>ожидаемое исполнение за год</t>
  </si>
  <si>
    <t>допустимые (возможные) отклонения, %</t>
  </si>
  <si>
    <t>отклонение на отчетную дату</t>
  </si>
  <si>
    <t>причина отклонения</t>
  </si>
  <si>
    <t>наименование</t>
  </si>
  <si>
    <t>код</t>
  </si>
  <si>
    <t>3.2. Сведения о фактическом достижении показателей, характеризующих объем муниципальной услуги:</t>
  </si>
  <si>
    <t>Показатель объема муниципальной услуги</t>
  </si>
  <si>
    <t>Нормативые затраты на единицу муниципальной услуги, рублей</t>
  </si>
  <si>
    <t>Средний размер платы (цена, тариф), рублей</t>
  </si>
  <si>
    <t>Затраты на оказание услуги, соответствующие недостигнутым показателям объема (с учетом допустимых (возможных) отклонений), рублей</t>
  </si>
  <si>
    <t>Виды концертов и концертных программ</t>
  </si>
  <si>
    <t>Места проведения концертов и концертов</t>
  </si>
  <si>
    <t>-</t>
  </si>
  <si>
    <t>900100О.99.0.ББ68АА01001</t>
  </si>
  <si>
    <t>С учетом всех форм</t>
  </si>
  <si>
    <t>На выезде</t>
  </si>
  <si>
    <t>Число зрителей</t>
  </si>
  <si>
    <t>Человек</t>
  </si>
  <si>
    <t>792</t>
  </si>
  <si>
    <t>3.3. Сведения об использовании средств, предусмотренных на финансовое обеспечение оказания муниципальной услуги:</t>
  </si>
  <si>
    <t>Использование средств, предусмотренных на финансовое обеспечение оказания муниципальной услуги (за счет средств бюджета, тыс. руб.)</t>
  </si>
  <si>
    <t>Использование средств, предусмотренных на финансовое обеспечение оказания муниципальной услуги (за счет платной деятельности, тыс. руб.)</t>
  </si>
  <si>
    <t>увтерждено в муниципальном задании на год</t>
  </si>
  <si>
    <t>Раздел  2</t>
  </si>
  <si>
    <t>Показ (организация показа) концертов и концертных программ (бесплатно)</t>
  </si>
  <si>
    <t>47.016.0</t>
  </si>
  <si>
    <t>900100О.99.0.ББ81АА01001</t>
  </si>
  <si>
    <t>Часть 2. Сведения о выполняемых работах</t>
  </si>
  <si>
    <t>1. Наименование работы</t>
  </si>
  <si>
    <t>Создание концертов и концертных программ</t>
  </si>
  <si>
    <t>0376</t>
  </si>
  <si>
    <t>2. Категории потребителей работы</t>
  </si>
  <si>
    <t>В интересах общества</t>
  </si>
  <si>
    <t>3. Сведения о фактическом достижении показателей, характеризующих  региональному перечню объем и (или) качество работы:</t>
  </si>
  <si>
    <t>3.1. Сведения о фактическом достижении показателей, характеризующих качество работы:</t>
  </si>
  <si>
    <t>Показатель, характеризующий содержание муниципальной работы</t>
  </si>
  <si>
    <t>Показатель, характеризующий условия (формы) оказания муниципальной работы</t>
  </si>
  <si>
    <t>Показатель качества муниципальной работы</t>
  </si>
  <si>
    <t>3.2. Сведения о фактическом достижении показателей, характеризующих объем работы:</t>
  </si>
  <si>
    <t>Показатель объема муниципальной работы</t>
  </si>
  <si>
    <t>Нормативые затраты на единицу муниципальной работы, рублей</t>
  </si>
  <si>
    <t>73762018000000000000</t>
  </si>
  <si>
    <t>Количество новых (капитально возобновленных) концертов</t>
  </si>
  <si>
    <t>Единиц</t>
  </si>
  <si>
    <t>642</t>
  </si>
  <si>
    <t>3.3. Сведения об использовании средств, предусмотренных на финансовое обеспечение оказания муниципальной работы:</t>
  </si>
  <si>
    <t>Использование средств, предусмотренных на финансовое обеспечение выполнения муниципальной работы (за счет средств бюджета, тыс. руб.)</t>
  </si>
  <si>
    <t>Использование средств, предусмотренных на финансовое обеспечение выполнения муниципальной работы (за счет платной деятельности, тыс. руб.)</t>
  </si>
  <si>
    <t>Директор</t>
  </si>
  <si>
    <t>Дубровский Александр Георгиевич</t>
  </si>
  <si>
    <t>ФИО: Дубровский Александр Георгиевич</t>
  </si>
  <si>
    <t>Действует c 06.10.2020 14:41:00 по: 06.01.2022 14:41:00</t>
  </si>
  <si>
    <t>Серийный номер: BAA6DB08CFF9630023AA60A4F89ED1CCE0AC9618</t>
  </si>
  <si>
    <t>Время подписания: 13.10.2020 12:53:35</t>
  </si>
  <si>
    <t>Справочная информация к отчету от 09.10.2020</t>
  </si>
  <si>
    <t>Сводная информация по отчету о выполнении муниципального задания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</si>
  <si>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</si>
  <si>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</si>
  <si>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</si>
  <si>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</si>
  <si>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</si>
  <si>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наименование показателя</t>
  </si>
  <si>
    <t>Утверждено в муниципальном задании на год, ед.</t>
  </si>
  <si>
    <t>Исполнено на отчетную дату</t>
  </si>
  <si>
    <t>Отклонение</t>
  </si>
  <si>
    <t>Показ (организация показа) концертов и концертных программ (с учетом всех форм) (платно МЗ)</t>
  </si>
  <si>
    <t>Показ (организация показа) концертов и концертных программ (с учетом всех форм) (бесплатно)</t>
  </si>
  <si>
    <t>Создание концертов и концертных программ (с учетом всех форм)</t>
  </si>
  <si>
    <t>Итого:</t>
  </si>
  <si>
    <t>Лист согласования к отчету "Отчет задания"</t>
  </si>
  <si>
    <t>__________ от 09.10.2020</t>
  </si>
  <si>
    <t>Согласование инициировано:09.10.2020 16:26</t>
  </si>
  <si>
    <t>№</t>
  </si>
  <si>
    <t>ФИО</t>
  </si>
  <si>
    <t>Статус</t>
  </si>
  <si>
    <t>Замечания/Комментарии</t>
  </si>
  <si>
    <t>1</t>
  </si>
  <si>
    <t>Дмитроченко Елена Владимировна (Начальник Управления культуры администрации Богородского городского округа)</t>
  </si>
  <si>
    <t>Утвержден, 12.10.2020 14:18</t>
  </si>
  <si>
    <t>Измените дату редакции отчета на текущую</t>
  </si>
  <si>
    <t>2</t>
  </si>
  <si>
    <t>Конакова Марина Владимировна (Главный специалист)</t>
  </si>
  <si>
    <t>Проверен, 12.10.2020 13:20</t>
  </si>
  <si>
    <t>3</t>
  </si>
  <si>
    <t>На проверке, 12.10.2020 09:19</t>
  </si>
  <si>
    <t>4</t>
  </si>
  <si>
    <t>Дудоладова Мария Михайловна (Главный бухгалтер МУК "Ногинский Эстрадно-духовой оркестр")</t>
  </si>
  <si>
    <t>Согласование, 09.10.2020 18:03</t>
  </si>
  <si>
    <t>5</t>
  </si>
  <si>
    <t>6</t>
  </si>
  <si>
    <t>На доработке, 09.10.2020 16:36</t>
  </si>
  <si>
    <t>7</t>
  </si>
  <si>
    <t>Согласование, 09.10.2020 16:26</t>
  </si>
  <si>
    <t>8</t>
  </si>
  <si>
    <t>На доработке, 09.10.2020 14:55</t>
  </si>
  <si>
    <t>Возврат по просьбе учреждения</t>
  </si>
  <si>
    <t>9</t>
  </si>
  <si>
    <t>На проверке, 09.10.2020 14:36</t>
  </si>
  <si>
    <t>Не проставлено ожидаемое исполнение за год по показателям объема, не прислали дополнительную информацию к отчету о выполнении муниципального задания</t>
  </si>
  <si>
    <t>10</t>
  </si>
  <si>
    <t>Согласование, 09.10.2020 13:07</t>
  </si>
  <si>
    <t>11</t>
  </si>
  <si>
    <t>На доработке, 08.10.2020 16:08</t>
  </si>
  <si>
    <t>12</t>
  </si>
  <si>
    <t>На проверке, 08.10.2020 16:04</t>
  </si>
  <si>
    <t>13</t>
  </si>
  <si>
    <t>Согласование, 08.10.2020 15:55</t>
  </si>
</sst>
</file>

<file path=xl/styles.xml><?xml version="1.0" encoding="utf-8"?>
<styleSheet xmlns="http://schemas.openxmlformats.org/spreadsheetml/2006/main">
  <fonts count="31">
    <font>
      <sz val="8"/>
      <color rgb="FF000000"/>
      <name val="Verdana"/>
    </font>
    <font>
      <b/>
      <sz val="16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7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3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4" fillId="6" borderId="4" applyBorder="0">
      <alignment horizontal="center" vertical="center" wrapText="1"/>
    </xf>
    <xf numFmtId="0" fontId="15" fillId="17" borderId="15" applyBorder="0">
      <alignment horizontal="right" vertical="center" wrapText="1"/>
    </xf>
    <xf numFmtId="0" fontId="18" fillId="20" borderId="18" applyBorder="0">
      <alignment horizontal="right" vertical="center" wrapText="1"/>
    </xf>
    <xf numFmtId="0" fontId="20" fillId="22" borderId="20" applyBorder="0">
      <alignment horizontal="left" vertical="center" wrapText="1"/>
    </xf>
    <xf numFmtId="0" fontId="21" fillId="23" borderId="21" applyBorder="0">
      <alignment horizontal="right" wrapText="1"/>
    </xf>
    <xf numFmtId="0" fontId="24" fillId="26" borderId="24" applyBorder="0">
      <alignment horizontal="center" wrapText="1"/>
    </xf>
    <xf numFmtId="0" fontId="25" fillId="27" borderId="25" applyBorder="0">
      <alignment horizontal="center" vertical="center" wrapText="1"/>
    </xf>
  </cellStyleXfs>
  <cellXfs count="35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0" fontId="20" fillId="22" borderId="20" xfId="0" applyFont="1" applyFill="1" applyBorder="1" applyAlignment="1">
      <alignment horizontal="left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>
      <alignment horizontal="right" wrapText="1"/>
    </xf>
    <xf numFmtId="0" fontId="24" fillId="26" borderId="24" xfId="0" applyFont="1" applyFill="1" applyBorder="1" applyAlignment="1" applyProtection="1">
      <alignment horizontal="center" wrapText="1"/>
      <protection locked="0"/>
    </xf>
    <xf numFmtId="0" fontId="22" fillId="24" borderId="22" xfId="0" applyFont="1" applyFill="1" applyBorder="1" applyAlignment="1">
      <alignment horizontal="center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right" vertical="center" wrapText="1"/>
    </xf>
    <xf numFmtId="0" fontId="12" fillId="14" borderId="12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0" fillId="22" borderId="20" xfId="0" applyFont="1" applyFill="1" applyBorder="1" applyAlignment="1">
      <alignment horizontal="left" vertical="center" wrapText="1"/>
    </xf>
  </cellXfs>
  <cellStyles count="10">
    <cellStyle name="bold_border_right_num" xfId="5"/>
    <cellStyle name="border_center_str" xfId="9"/>
    <cellStyle name="bot_center_str12b" xfId="2"/>
    <cellStyle name="bottom_left_str" xfId="7"/>
    <cellStyle name="center_str12" xfId="3"/>
    <cellStyle name="left_str" xfId="6"/>
    <cellStyle name="p_bottom_center_str" xfId="8"/>
    <cellStyle name="right_str8" xfId="4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workbookViewId="0"/>
  </sheetViews>
  <sheetFormatPr defaultRowHeight="10.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/>
    <row r="2" spans="1:6" ht="20.100000000000001" customHeight="1"/>
    <row r="3" spans="1:6" ht="15" customHeight="1"/>
    <row r="4" spans="1:6" ht="20.100000000000001" customHeight="1">
      <c r="B4" s="10" t="s">
        <v>0</v>
      </c>
      <c r="E4" s="13" t="s">
        <v>1</v>
      </c>
      <c r="F4" s="13"/>
    </row>
    <row r="5" spans="1:6" ht="50.1" customHeight="1">
      <c r="B5" s="11" t="s">
        <v>2</v>
      </c>
      <c r="E5" s="14" t="s">
        <v>3</v>
      </c>
      <c r="F5" s="14"/>
    </row>
    <row r="6" spans="1:6" ht="30" customHeight="1">
      <c r="B6" s="11" t="s">
        <v>4</v>
      </c>
      <c r="E6" s="15" t="s">
        <v>5</v>
      </c>
      <c r="F6" s="15"/>
    </row>
    <row r="7" spans="1:6" ht="30" customHeight="1">
      <c r="B7" s="11" t="s">
        <v>6</v>
      </c>
      <c r="E7" s="1"/>
      <c r="F7" s="1" t="s">
        <v>7</v>
      </c>
    </row>
    <row r="8" spans="1:6" ht="15" customHeight="1">
      <c r="B8" s="11" t="s">
        <v>8</v>
      </c>
      <c r="E8" s="4" t="s">
        <v>9</v>
      </c>
      <c r="F8" s="4" t="s">
        <v>10</v>
      </c>
    </row>
    <row r="9" spans="1:6" ht="20.100000000000001" customHeight="1">
      <c r="B9" s="11" t="s">
        <v>11</v>
      </c>
      <c r="E9" s="16" t="s">
        <v>12</v>
      </c>
      <c r="F9" s="16"/>
    </row>
    <row r="10" spans="1:6" ht="15" customHeight="1">
      <c r="B10" s="12" t="s">
        <v>13</v>
      </c>
      <c r="E10" s="15" t="s">
        <v>14</v>
      </c>
      <c r="F10" s="15"/>
    </row>
    <row r="11" spans="1:6" ht="15" customHeight="1"/>
    <row r="12" spans="1:6" ht="20.100000000000001" customHeight="1">
      <c r="A12" s="16" t="s">
        <v>15</v>
      </c>
      <c r="B12" s="16"/>
      <c r="C12" s="16"/>
      <c r="D12" s="16"/>
      <c r="E12" s="16"/>
      <c r="F12" s="16"/>
    </row>
    <row r="13" spans="1:6" ht="20.100000000000001" customHeight="1">
      <c r="A13" s="16" t="s">
        <v>16</v>
      </c>
      <c r="B13" s="16"/>
      <c r="C13" s="16"/>
      <c r="D13" s="16"/>
      <c r="E13" s="16"/>
      <c r="F13" s="16"/>
    </row>
    <row r="14" spans="1:6" ht="20.100000000000001" customHeight="1">
      <c r="A14" s="16" t="s">
        <v>17</v>
      </c>
      <c r="B14" s="16"/>
      <c r="C14" s="16"/>
      <c r="D14" s="16"/>
      <c r="E14" s="16"/>
      <c r="F14" s="16"/>
    </row>
    <row r="15" spans="1:6" ht="20.100000000000001" customHeight="1">
      <c r="F15" s="3" t="s">
        <v>18</v>
      </c>
    </row>
    <row r="16" spans="1:6" ht="30" customHeight="1">
      <c r="A16" s="17" t="s">
        <v>19</v>
      </c>
      <c r="B16" s="17"/>
      <c r="C16" s="17"/>
      <c r="D16" s="2"/>
      <c r="E16" s="2" t="s">
        <v>20</v>
      </c>
      <c r="F16" s="3" t="s">
        <v>21</v>
      </c>
    </row>
    <row r="17" spans="1:6" ht="20.100000000000001" customHeight="1">
      <c r="A17" s="18" t="s">
        <v>22</v>
      </c>
      <c r="B17" s="18"/>
      <c r="C17" s="18"/>
      <c r="D17" s="2"/>
      <c r="E17" s="2" t="s">
        <v>23</v>
      </c>
      <c r="F17" s="3" t="s">
        <v>24</v>
      </c>
    </row>
    <row r="18" spans="1:6" ht="30" customHeight="1">
      <c r="A18" s="17" t="s">
        <v>25</v>
      </c>
      <c r="B18" s="17"/>
      <c r="C18" s="17"/>
      <c r="D18" s="2"/>
      <c r="E18" s="2" t="s">
        <v>26</v>
      </c>
      <c r="F18" s="3" t="s">
        <v>27</v>
      </c>
    </row>
    <row r="19" spans="1:6" ht="15" customHeight="1">
      <c r="A19" s="18" t="s">
        <v>28</v>
      </c>
      <c r="B19" s="18"/>
      <c r="C19" s="18"/>
      <c r="D19" s="16"/>
      <c r="E19" s="16" t="s">
        <v>29</v>
      </c>
      <c r="F19" s="19" t="s">
        <v>30</v>
      </c>
    </row>
    <row r="20" spans="1:6" ht="45" customHeight="1">
      <c r="A20" s="18" t="s">
        <v>31</v>
      </c>
      <c r="B20" s="18"/>
      <c r="C20" s="18"/>
      <c r="D20" s="16"/>
      <c r="E20" s="16"/>
      <c r="F20" s="19"/>
    </row>
    <row r="21" spans="1:6" ht="15" customHeight="1">
      <c r="A21" s="18" t="s">
        <v>32</v>
      </c>
      <c r="B21" s="18"/>
      <c r="C21" s="18"/>
      <c r="D21" s="16"/>
      <c r="E21" s="16"/>
      <c r="F21" s="19"/>
    </row>
    <row r="22" spans="1:6" ht="30" customHeight="1">
      <c r="A22" s="18" t="s">
        <v>33</v>
      </c>
      <c r="B22" s="18"/>
      <c r="C22" s="18"/>
      <c r="D22" s="16"/>
      <c r="E22" s="16"/>
      <c r="F22" s="19"/>
    </row>
    <row r="23" spans="1:6" ht="30" customHeight="1">
      <c r="A23" s="18" t="s">
        <v>34</v>
      </c>
      <c r="B23" s="18"/>
      <c r="C23" s="18"/>
      <c r="D23" s="16"/>
      <c r="E23" s="16"/>
      <c r="F23" s="19"/>
    </row>
    <row r="24" spans="1:6" ht="45" customHeight="1">
      <c r="A24" s="18" t="s">
        <v>35</v>
      </c>
      <c r="B24" s="18"/>
      <c r="C24" s="18"/>
      <c r="D24" s="16"/>
      <c r="E24" s="16"/>
      <c r="F24" s="19"/>
    </row>
    <row r="25" spans="1:6" ht="30" customHeight="1">
      <c r="A25" s="18" t="s">
        <v>36</v>
      </c>
      <c r="B25" s="18"/>
      <c r="C25" s="18"/>
      <c r="D25" s="16"/>
      <c r="E25" s="16"/>
      <c r="F25" s="19"/>
    </row>
    <row r="26" spans="1:6" ht="15" customHeight="1">
      <c r="A26" s="18" t="s">
        <v>37</v>
      </c>
      <c r="B26" s="18"/>
      <c r="C26" s="18"/>
      <c r="D26" s="16"/>
      <c r="E26" s="16"/>
      <c r="F26" s="19"/>
    </row>
    <row r="27" spans="1:6" ht="15" customHeight="1">
      <c r="A27" s="18" t="s">
        <v>38</v>
      </c>
      <c r="B27" s="18"/>
      <c r="C27" s="18"/>
      <c r="D27" s="16"/>
      <c r="E27" s="16"/>
      <c r="F27" s="19"/>
    </row>
    <row r="28" spans="1:6" ht="30" customHeight="1">
      <c r="A28" s="18" t="s">
        <v>39</v>
      </c>
      <c r="B28" s="18"/>
      <c r="C28" s="18"/>
      <c r="D28" s="16"/>
      <c r="E28" s="16"/>
      <c r="F28" s="19"/>
    </row>
    <row r="29" spans="1:6" ht="45" customHeight="1">
      <c r="A29" s="18" t="s">
        <v>40</v>
      </c>
      <c r="B29" s="18"/>
      <c r="C29" s="18"/>
      <c r="D29" s="16"/>
      <c r="E29" s="16"/>
      <c r="F29" s="19"/>
    </row>
    <row r="30" spans="1:6" ht="30" customHeight="1">
      <c r="A30" s="18" t="s">
        <v>41</v>
      </c>
      <c r="B30" s="18"/>
      <c r="C30" s="18"/>
      <c r="D30" s="16"/>
      <c r="E30" s="16"/>
      <c r="F30" s="19"/>
    </row>
    <row r="31" spans="1:6" ht="30" customHeight="1">
      <c r="A31" s="18" t="s">
        <v>42</v>
      </c>
      <c r="B31" s="18"/>
      <c r="C31" s="18"/>
      <c r="D31" s="16"/>
      <c r="E31" s="16"/>
      <c r="F31" s="19"/>
    </row>
    <row r="32" spans="1:6" ht="15" customHeight="1">
      <c r="A32" s="18" t="s">
        <v>43</v>
      </c>
      <c r="B32" s="18"/>
      <c r="C32" s="18"/>
      <c r="D32" s="16"/>
      <c r="E32" s="16"/>
      <c r="F32" s="19"/>
    </row>
    <row r="33" spans="1:6" ht="30" customHeight="1">
      <c r="A33" s="18" t="s">
        <v>44</v>
      </c>
      <c r="B33" s="18"/>
      <c r="C33" s="18"/>
      <c r="D33" s="16"/>
      <c r="E33" s="16"/>
      <c r="F33" s="19"/>
    </row>
    <row r="34" spans="1:6" ht="20.100000000000001" customHeight="1">
      <c r="A34" s="17" t="s">
        <v>45</v>
      </c>
      <c r="B34" s="17"/>
      <c r="C34" s="17"/>
      <c r="D34" s="2"/>
      <c r="E34" s="2"/>
      <c r="F34" s="3"/>
    </row>
    <row r="35" spans="1:6" ht="20.100000000000001" customHeight="1">
      <c r="A35" s="18" t="s">
        <v>46</v>
      </c>
      <c r="B35" s="18"/>
      <c r="C35" s="18"/>
      <c r="D35" s="2"/>
      <c r="E35" s="2"/>
      <c r="F35" s="3"/>
    </row>
    <row r="36" spans="1:6" ht="20.100000000000001" customHeight="1">
      <c r="A36" s="17" t="s">
        <v>47</v>
      </c>
      <c r="B36" s="17"/>
      <c r="C36" s="17"/>
      <c r="D36" s="2"/>
      <c r="E36" s="2"/>
      <c r="F36" s="3"/>
    </row>
    <row r="37" spans="1:6" ht="20.100000000000001" customHeight="1">
      <c r="A37" s="18" t="s">
        <v>48</v>
      </c>
      <c r="B37" s="18"/>
      <c r="C37" s="18"/>
      <c r="D37" s="2"/>
      <c r="E37" s="2"/>
      <c r="F37" s="3"/>
    </row>
    <row r="38" spans="1:6" ht="20.100000000000001" customHeight="1">
      <c r="A38" s="17" t="s">
        <v>49</v>
      </c>
      <c r="B38" s="17"/>
      <c r="C38" s="17"/>
      <c r="D38" s="2"/>
      <c r="E38" s="2"/>
      <c r="F38" s="3"/>
    </row>
    <row r="39" spans="1:6" ht="20.100000000000001" customHeight="1">
      <c r="A39" s="18" t="s">
        <v>50</v>
      </c>
      <c r="B39" s="18"/>
      <c r="C39" s="18"/>
      <c r="D39" s="2"/>
      <c r="E39" s="2"/>
      <c r="F39" s="3"/>
    </row>
  </sheetData>
  <sheetProtection password="A392" sheet="1" objects="1" scenarios="1"/>
  <mergeCells count="35">
    <mergeCell ref="A36:C36"/>
    <mergeCell ref="A37:C37"/>
    <mergeCell ref="A38:C38"/>
    <mergeCell ref="A39:C39"/>
    <mergeCell ref="A31:C31"/>
    <mergeCell ref="A32:C32"/>
    <mergeCell ref="A33:C33"/>
    <mergeCell ref="A34:C34"/>
    <mergeCell ref="A35:C35"/>
    <mergeCell ref="A18:C18"/>
    <mergeCell ref="A19:C19"/>
    <mergeCell ref="D19:D33"/>
    <mergeCell ref="E19:E33"/>
    <mergeCell ref="F19:F33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12:F12"/>
    <mergeCell ref="A13:F13"/>
    <mergeCell ref="A14:F14"/>
    <mergeCell ref="A16:C16"/>
    <mergeCell ref="A17:C17"/>
    <mergeCell ref="E4:F4"/>
    <mergeCell ref="E5:F5"/>
    <mergeCell ref="E6:F6"/>
    <mergeCell ref="E9:F9"/>
    <mergeCell ref="E10:F10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&amp;K00-00920140.DEV.51321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52"/>
  <sheetViews>
    <sheetView workbookViewId="0"/>
  </sheetViews>
  <sheetFormatPr defaultRowHeight="10.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>
      <c r="A1" s="20" t="s">
        <v>51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/>
    <row r="3" spans="1:17" ht="24.95" customHeight="1">
      <c r="A3" s="21" t="s">
        <v>52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" customHeight="1"/>
    <row r="5" spans="1:17" ht="39.950000000000003" customHeight="1">
      <c r="A5" s="20" t="s">
        <v>53</v>
      </c>
      <c r="B5" s="20"/>
      <c r="C5" s="20"/>
      <c r="D5" s="22" t="s">
        <v>54</v>
      </c>
      <c r="E5" s="22"/>
      <c r="F5" s="22"/>
      <c r="G5" s="22"/>
      <c r="H5" s="22"/>
      <c r="I5" s="22"/>
      <c r="J5" s="22"/>
      <c r="K5" s="23" t="s">
        <v>55</v>
      </c>
      <c r="L5" s="23"/>
      <c r="M5" s="23"/>
      <c r="N5" s="23"/>
      <c r="O5" s="24" t="s">
        <v>56</v>
      </c>
      <c r="P5" s="24"/>
      <c r="Q5" s="24"/>
    </row>
    <row r="6" spans="1:17" ht="15" customHeight="1"/>
    <row r="7" spans="1:17" ht="20.100000000000001" customHeight="1">
      <c r="A7" s="20" t="s">
        <v>57</v>
      </c>
      <c r="B7" s="20"/>
      <c r="C7" s="20"/>
      <c r="D7" s="22" t="s">
        <v>58</v>
      </c>
      <c r="E7" s="22"/>
      <c r="F7" s="22"/>
      <c r="G7" s="22"/>
      <c r="H7" s="22"/>
      <c r="I7" s="22"/>
      <c r="J7" s="22"/>
    </row>
    <row r="8" spans="1:17" ht="15" customHeight="1"/>
    <row r="9" spans="1:17" ht="20.100000000000001" customHeight="1">
      <c r="A9" s="20" t="s">
        <v>59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20.100000000000001" customHeight="1">
      <c r="A10" s="20" t="s">
        <v>60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30" customHeight="1">
      <c r="A11" s="24" t="s">
        <v>61</v>
      </c>
      <c r="B11" s="24" t="s">
        <v>62</v>
      </c>
      <c r="C11" s="24"/>
      <c r="D11" s="24"/>
      <c r="E11" s="24" t="s">
        <v>63</v>
      </c>
      <c r="F11" s="24"/>
      <c r="G11" s="24" t="s">
        <v>64</v>
      </c>
      <c r="H11" s="24"/>
      <c r="I11" s="24"/>
      <c r="J11" s="24"/>
      <c r="K11" s="24"/>
      <c r="L11" s="24"/>
      <c r="M11" s="24"/>
      <c r="N11" s="24"/>
      <c r="O11" s="24"/>
      <c r="P11" s="24" t="s">
        <v>65</v>
      </c>
    </row>
    <row r="12" spans="1:17" ht="30" customHeight="1">
      <c r="A12" s="24"/>
      <c r="B12" s="24" t="s">
        <v>66</v>
      </c>
      <c r="C12" s="24" t="s">
        <v>66</v>
      </c>
      <c r="D12" s="24" t="s">
        <v>66</v>
      </c>
      <c r="E12" s="24" t="s">
        <v>66</v>
      </c>
      <c r="F12" s="24" t="s">
        <v>66</v>
      </c>
      <c r="G12" s="24" t="s">
        <v>66</v>
      </c>
      <c r="H12" s="24" t="s">
        <v>67</v>
      </c>
      <c r="I12" s="24"/>
      <c r="J12" s="24" t="s">
        <v>68</v>
      </c>
      <c r="K12" s="24" t="s">
        <v>69</v>
      </c>
      <c r="L12" s="24" t="s">
        <v>70</v>
      </c>
      <c r="M12" s="24" t="s">
        <v>71</v>
      </c>
      <c r="N12" s="24" t="s">
        <v>72</v>
      </c>
      <c r="O12" s="24" t="s">
        <v>73</v>
      </c>
      <c r="P12" s="24"/>
    </row>
    <row r="13" spans="1:17" ht="30" customHeight="1">
      <c r="A13" s="24"/>
      <c r="B13" s="24"/>
      <c r="C13" s="24"/>
      <c r="D13" s="24"/>
      <c r="E13" s="24"/>
      <c r="F13" s="24"/>
      <c r="G13" s="24"/>
      <c r="H13" s="5" t="s">
        <v>74</v>
      </c>
      <c r="I13" s="5" t="s">
        <v>75</v>
      </c>
      <c r="J13" s="24"/>
      <c r="K13" s="24"/>
      <c r="L13" s="24"/>
      <c r="M13" s="24"/>
      <c r="N13" s="24"/>
      <c r="O13" s="24"/>
      <c r="P13" s="24"/>
    </row>
    <row r="14" spans="1:17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</row>
    <row r="15" spans="1:17" ht="15" customHeight="1"/>
    <row r="16" spans="1:17" ht="20.100000000000001" customHeight="1">
      <c r="A16" s="20" t="s">
        <v>76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pans="1:18" ht="30" customHeight="1">
      <c r="A17" s="24" t="s">
        <v>61</v>
      </c>
      <c r="B17" s="24" t="s">
        <v>62</v>
      </c>
      <c r="C17" s="24"/>
      <c r="D17" s="24"/>
      <c r="E17" s="24" t="s">
        <v>63</v>
      </c>
      <c r="F17" s="24"/>
      <c r="G17" s="24" t="s">
        <v>77</v>
      </c>
      <c r="H17" s="24"/>
      <c r="I17" s="24"/>
      <c r="J17" s="24"/>
      <c r="K17" s="24"/>
      <c r="L17" s="24"/>
      <c r="M17" s="24"/>
      <c r="N17" s="24"/>
      <c r="O17" s="24"/>
      <c r="P17" s="24" t="s">
        <v>78</v>
      </c>
      <c r="Q17" s="24" t="s">
        <v>79</v>
      </c>
      <c r="R17" s="24" t="s">
        <v>80</v>
      </c>
    </row>
    <row r="18" spans="1:18" ht="30" customHeight="1">
      <c r="A18" s="24"/>
      <c r="B18" s="24" t="s">
        <v>81</v>
      </c>
      <c r="C18" s="24" t="s">
        <v>82</v>
      </c>
      <c r="D18" s="24" t="s">
        <v>83</v>
      </c>
      <c r="E18" s="24" t="s">
        <v>83</v>
      </c>
      <c r="F18" s="24" t="s">
        <v>83</v>
      </c>
      <c r="G18" s="24" t="s">
        <v>66</v>
      </c>
      <c r="H18" s="24" t="s">
        <v>67</v>
      </c>
      <c r="I18" s="24"/>
      <c r="J18" s="24" t="s">
        <v>68</v>
      </c>
      <c r="K18" s="24" t="s">
        <v>69</v>
      </c>
      <c r="L18" s="24" t="s">
        <v>70</v>
      </c>
      <c r="M18" s="24" t="s">
        <v>71</v>
      </c>
      <c r="N18" s="24" t="s">
        <v>72</v>
      </c>
      <c r="O18" s="24" t="s">
        <v>73</v>
      </c>
      <c r="P18" s="24"/>
      <c r="Q18" s="24"/>
      <c r="R18" s="24"/>
    </row>
    <row r="19" spans="1:18" ht="30" customHeight="1">
      <c r="A19" s="24"/>
      <c r="B19" s="24"/>
      <c r="C19" s="24"/>
      <c r="D19" s="24"/>
      <c r="E19" s="24"/>
      <c r="F19" s="24"/>
      <c r="G19" s="24"/>
      <c r="H19" s="5" t="s">
        <v>74</v>
      </c>
      <c r="I19" s="5" t="s">
        <v>75</v>
      </c>
      <c r="J19" s="24"/>
      <c r="K19" s="24"/>
      <c r="L19" s="24"/>
      <c r="M19" s="24"/>
      <c r="N19" s="24"/>
      <c r="O19" s="24"/>
      <c r="P19" s="24"/>
      <c r="Q19" s="24"/>
      <c r="R19" s="24"/>
    </row>
    <row r="20" spans="1:18" ht="15" customHeight="1">
      <c r="A20" s="5">
        <v>1</v>
      </c>
      <c r="B20" s="5">
        <v>2</v>
      </c>
      <c r="C20" s="5">
        <v>3</v>
      </c>
      <c r="D20" s="5">
        <v>4</v>
      </c>
      <c r="E20" s="5">
        <v>5</v>
      </c>
      <c r="F20" s="5">
        <v>6</v>
      </c>
      <c r="G20" s="5">
        <v>7</v>
      </c>
      <c r="H20" s="5">
        <v>8</v>
      </c>
      <c r="I20" s="5">
        <v>9</v>
      </c>
      <c r="J20" s="5">
        <v>10</v>
      </c>
      <c r="K20" s="5">
        <v>11</v>
      </c>
      <c r="L20" s="5">
        <v>12</v>
      </c>
      <c r="M20" s="5">
        <v>13</v>
      </c>
      <c r="N20" s="5">
        <v>14</v>
      </c>
      <c r="O20" s="5">
        <v>15</v>
      </c>
      <c r="P20" s="5">
        <v>16</v>
      </c>
      <c r="Q20" s="5">
        <v>17</v>
      </c>
      <c r="R20" s="5">
        <v>18</v>
      </c>
    </row>
    <row r="21" spans="1:18" ht="30" customHeight="1">
      <c r="A21" s="6" t="s">
        <v>84</v>
      </c>
      <c r="B21" s="5" t="s">
        <v>85</v>
      </c>
      <c r="C21" s="5" t="s">
        <v>86</v>
      </c>
      <c r="D21" s="5" t="s">
        <v>83</v>
      </c>
      <c r="E21" s="5" t="s">
        <v>83</v>
      </c>
      <c r="F21" s="5" t="s">
        <v>83</v>
      </c>
      <c r="G21" s="6" t="s">
        <v>87</v>
      </c>
      <c r="H21" s="6" t="s">
        <v>88</v>
      </c>
      <c r="I21" s="5" t="s">
        <v>89</v>
      </c>
      <c r="J21" s="7">
        <v>4040</v>
      </c>
      <c r="K21" s="7">
        <v>950</v>
      </c>
      <c r="L21" s="7">
        <v>1950</v>
      </c>
      <c r="M21" s="7">
        <v>10</v>
      </c>
      <c r="N21" s="7">
        <f>SUM(J21-K21)</f>
        <v>3090</v>
      </c>
      <c r="O21" s="5"/>
      <c r="P21" s="7">
        <v>585.21375</v>
      </c>
      <c r="Q21" s="7">
        <v>198.01980198019803</v>
      </c>
      <c r="R21" s="7">
        <f>N21*P21</f>
        <v>1808310.4875</v>
      </c>
    </row>
    <row r="22" spans="1:18" ht="15" customHeight="1"/>
    <row r="23" spans="1:18" ht="20.100000000000001" customHeight="1">
      <c r="A23" s="20" t="s">
        <v>90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</row>
    <row r="24" spans="1:18" ht="30" customHeight="1">
      <c r="A24" s="24" t="s">
        <v>61</v>
      </c>
      <c r="B24" s="24" t="s">
        <v>91</v>
      </c>
      <c r="C24" s="24"/>
      <c r="D24" s="24"/>
      <c r="E24" s="24"/>
      <c r="F24" s="24" t="s">
        <v>92</v>
      </c>
      <c r="G24" s="24"/>
      <c r="H24" s="24"/>
      <c r="I24" s="24"/>
    </row>
    <row r="25" spans="1:18" ht="30" customHeight="1">
      <c r="A25" s="24"/>
      <c r="B25" s="5" t="s">
        <v>68</v>
      </c>
      <c r="C25" s="5" t="s">
        <v>69</v>
      </c>
      <c r="D25" s="5" t="s">
        <v>72</v>
      </c>
      <c r="E25" s="5" t="s">
        <v>70</v>
      </c>
      <c r="F25" s="5" t="s">
        <v>93</v>
      </c>
      <c r="G25" s="5" t="s">
        <v>69</v>
      </c>
      <c r="H25" s="5" t="s">
        <v>72</v>
      </c>
      <c r="I25" s="5" t="s">
        <v>70</v>
      </c>
    </row>
    <row r="26" spans="1:18" ht="15" customHeight="1">
      <c r="A26" s="5">
        <v>1</v>
      </c>
      <c r="B26" s="5">
        <v>2</v>
      </c>
      <c r="C26" s="5">
        <v>3</v>
      </c>
      <c r="D26" s="5">
        <v>4</v>
      </c>
      <c r="E26" s="5">
        <v>5</v>
      </c>
      <c r="F26" s="5">
        <v>6</v>
      </c>
      <c r="G26" s="5">
        <v>7</v>
      </c>
      <c r="H26" s="5">
        <v>8</v>
      </c>
      <c r="I26" s="5">
        <v>9</v>
      </c>
    </row>
    <row r="27" spans="1:18" ht="30" customHeight="1">
      <c r="A27" s="6" t="s">
        <v>84</v>
      </c>
      <c r="B27" s="7">
        <v>2364.2635500000001</v>
      </c>
      <c r="C27" s="7">
        <v>1585.48162</v>
      </c>
      <c r="D27" s="7">
        <f>SUM(B27-C27)</f>
        <v>778.7819300000001</v>
      </c>
      <c r="E27" s="7">
        <f>L21*P21/1000</f>
        <v>1141.1668125000001</v>
      </c>
      <c r="F27" s="7">
        <v>800</v>
      </c>
      <c r="G27" s="7">
        <v>200</v>
      </c>
      <c r="H27" s="7">
        <f>F27-G27</f>
        <v>600</v>
      </c>
      <c r="I27" s="7">
        <f>L21*Q21/1000</f>
        <v>386.13861386138615</v>
      </c>
    </row>
    <row r="28" spans="1:18" ht="24.95" customHeight="1">
      <c r="A28" s="21" t="s">
        <v>94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</row>
    <row r="29" spans="1:18" ht="15" customHeight="1"/>
    <row r="30" spans="1:18" ht="39.950000000000003" customHeight="1">
      <c r="A30" s="20" t="s">
        <v>53</v>
      </c>
      <c r="B30" s="20"/>
      <c r="C30" s="20"/>
      <c r="D30" s="22" t="s">
        <v>95</v>
      </c>
      <c r="E30" s="22"/>
      <c r="F30" s="22"/>
      <c r="G30" s="22"/>
      <c r="H30" s="22"/>
      <c r="I30" s="22"/>
      <c r="J30" s="22"/>
      <c r="K30" s="23" t="s">
        <v>55</v>
      </c>
      <c r="L30" s="23"/>
      <c r="M30" s="23"/>
      <c r="N30" s="23"/>
      <c r="O30" s="24" t="s">
        <v>96</v>
      </c>
      <c r="P30" s="24"/>
      <c r="Q30" s="24"/>
    </row>
    <row r="31" spans="1:18" ht="15" customHeight="1"/>
    <row r="32" spans="1:18" ht="20.100000000000001" customHeight="1">
      <c r="A32" s="20" t="s">
        <v>57</v>
      </c>
      <c r="B32" s="20"/>
      <c r="C32" s="20"/>
      <c r="D32" s="22" t="s">
        <v>58</v>
      </c>
      <c r="E32" s="22"/>
      <c r="F32" s="22"/>
      <c r="G32" s="22"/>
      <c r="H32" s="22"/>
      <c r="I32" s="22"/>
      <c r="J32" s="22"/>
    </row>
    <row r="33" spans="1:18" ht="15" customHeight="1"/>
    <row r="34" spans="1:18" ht="20.100000000000001" customHeight="1">
      <c r="A34" s="20" t="s">
        <v>59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</row>
    <row r="35" spans="1:18" ht="20.100000000000001" customHeight="1">
      <c r="A35" s="20" t="s">
        <v>60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8" ht="30" customHeight="1">
      <c r="A36" s="24" t="s">
        <v>61</v>
      </c>
      <c r="B36" s="24" t="s">
        <v>62</v>
      </c>
      <c r="C36" s="24"/>
      <c r="D36" s="24"/>
      <c r="E36" s="24" t="s">
        <v>63</v>
      </c>
      <c r="F36" s="24"/>
      <c r="G36" s="24" t="s">
        <v>64</v>
      </c>
      <c r="H36" s="24"/>
      <c r="I36" s="24"/>
      <c r="J36" s="24"/>
      <c r="K36" s="24"/>
      <c r="L36" s="24"/>
      <c r="M36" s="24"/>
      <c r="N36" s="24"/>
      <c r="O36" s="24"/>
      <c r="P36" s="24" t="s">
        <v>65</v>
      </c>
    </row>
    <row r="37" spans="1:18" ht="30" customHeight="1">
      <c r="A37" s="24"/>
      <c r="B37" s="24" t="s">
        <v>66</v>
      </c>
      <c r="C37" s="24" t="s">
        <v>66</v>
      </c>
      <c r="D37" s="24" t="s">
        <v>66</v>
      </c>
      <c r="E37" s="24" t="s">
        <v>66</v>
      </c>
      <c r="F37" s="24" t="s">
        <v>66</v>
      </c>
      <c r="G37" s="24" t="s">
        <v>66</v>
      </c>
      <c r="H37" s="24" t="s">
        <v>67</v>
      </c>
      <c r="I37" s="24"/>
      <c r="J37" s="24" t="s">
        <v>68</v>
      </c>
      <c r="K37" s="24" t="s">
        <v>69</v>
      </c>
      <c r="L37" s="24" t="s">
        <v>70</v>
      </c>
      <c r="M37" s="24" t="s">
        <v>71</v>
      </c>
      <c r="N37" s="24" t="s">
        <v>72</v>
      </c>
      <c r="O37" s="24" t="s">
        <v>73</v>
      </c>
      <c r="P37" s="24"/>
    </row>
    <row r="38" spans="1:18" ht="30" customHeight="1">
      <c r="A38" s="24"/>
      <c r="B38" s="24"/>
      <c r="C38" s="24"/>
      <c r="D38" s="24"/>
      <c r="E38" s="24"/>
      <c r="F38" s="24"/>
      <c r="G38" s="24"/>
      <c r="H38" s="5" t="s">
        <v>74</v>
      </c>
      <c r="I38" s="5" t="s">
        <v>75</v>
      </c>
      <c r="J38" s="24"/>
      <c r="K38" s="24"/>
      <c r="L38" s="24"/>
      <c r="M38" s="24"/>
      <c r="N38" s="24"/>
      <c r="O38" s="24"/>
      <c r="P38" s="24"/>
    </row>
    <row r="39" spans="1:18" ht="15" customHeight="1">
      <c r="A39" s="5">
        <v>1</v>
      </c>
      <c r="B39" s="5">
        <v>2</v>
      </c>
      <c r="C39" s="5">
        <v>3</v>
      </c>
      <c r="D39" s="5">
        <v>4</v>
      </c>
      <c r="E39" s="5">
        <v>5</v>
      </c>
      <c r="F39" s="5">
        <v>6</v>
      </c>
      <c r="G39" s="5">
        <v>7</v>
      </c>
      <c r="H39" s="5">
        <v>8</v>
      </c>
      <c r="I39" s="5">
        <v>9</v>
      </c>
      <c r="J39" s="5">
        <v>10</v>
      </c>
      <c r="K39" s="5">
        <v>11</v>
      </c>
      <c r="L39" s="5">
        <v>12</v>
      </c>
      <c r="M39" s="5">
        <v>13</v>
      </c>
      <c r="N39" s="5">
        <v>14</v>
      </c>
      <c r="O39" s="5">
        <v>15</v>
      </c>
      <c r="P39" s="5">
        <v>16</v>
      </c>
    </row>
    <row r="40" spans="1:18" ht="15" customHeight="1"/>
    <row r="41" spans="1:18" ht="20.100000000000001" customHeight="1">
      <c r="A41" s="20" t="s">
        <v>76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</row>
    <row r="42" spans="1:18" ht="30" customHeight="1">
      <c r="A42" s="24" t="s">
        <v>61</v>
      </c>
      <c r="B42" s="24" t="s">
        <v>62</v>
      </c>
      <c r="C42" s="24"/>
      <c r="D42" s="24"/>
      <c r="E42" s="24" t="s">
        <v>63</v>
      </c>
      <c r="F42" s="24"/>
      <c r="G42" s="24" t="s">
        <v>77</v>
      </c>
      <c r="H42" s="24"/>
      <c r="I42" s="24"/>
      <c r="J42" s="24"/>
      <c r="K42" s="24"/>
      <c r="L42" s="24"/>
      <c r="M42" s="24"/>
      <c r="N42" s="24"/>
      <c r="O42" s="24"/>
      <c r="P42" s="24" t="s">
        <v>78</v>
      </c>
      <c r="Q42" s="24" t="s">
        <v>79</v>
      </c>
      <c r="R42" s="24" t="s">
        <v>80</v>
      </c>
    </row>
    <row r="43" spans="1:18" ht="30" customHeight="1">
      <c r="A43" s="24"/>
      <c r="B43" s="24" t="s">
        <v>81</v>
      </c>
      <c r="C43" s="24" t="s">
        <v>82</v>
      </c>
      <c r="D43" s="24" t="s">
        <v>83</v>
      </c>
      <c r="E43" s="24" t="s">
        <v>83</v>
      </c>
      <c r="F43" s="24" t="s">
        <v>83</v>
      </c>
      <c r="G43" s="24" t="s">
        <v>66</v>
      </c>
      <c r="H43" s="24" t="s">
        <v>67</v>
      </c>
      <c r="I43" s="24"/>
      <c r="J43" s="24" t="s">
        <v>68</v>
      </c>
      <c r="K43" s="24" t="s">
        <v>69</v>
      </c>
      <c r="L43" s="24" t="s">
        <v>70</v>
      </c>
      <c r="M43" s="24" t="s">
        <v>71</v>
      </c>
      <c r="N43" s="24" t="s">
        <v>72</v>
      </c>
      <c r="O43" s="24" t="s">
        <v>73</v>
      </c>
      <c r="P43" s="24"/>
      <c r="Q43" s="24"/>
      <c r="R43" s="24"/>
    </row>
    <row r="44" spans="1:18" ht="30" customHeight="1">
      <c r="A44" s="24"/>
      <c r="B44" s="24"/>
      <c r="C44" s="24"/>
      <c r="D44" s="24"/>
      <c r="E44" s="24"/>
      <c r="F44" s="24"/>
      <c r="G44" s="24"/>
      <c r="H44" s="5" t="s">
        <v>74</v>
      </c>
      <c r="I44" s="5" t="s">
        <v>75</v>
      </c>
      <c r="J44" s="24"/>
      <c r="K44" s="24"/>
      <c r="L44" s="24"/>
      <c r="M44" s="24"/>
      <c r="N44" s="24"/>
      <c r="O44" s="24"/>
      <c r="P44" s="24"/>
      <c r="Q44" s="24"/>
      <c r="R44" s="24"/>
    </row>
    <row r="45" spans="1:18" ht="15" customHeight="1">
      <c r="A45" s="5">
        <v>1</v>
      </c>
      <c r="B45" s="5">
        <v>2</v>
      </c>
      <c r="C45" s="5">
        <v>3</v>
      </c>
      <c r="D45" s="5">
        <v>4</v>
      </c>
      <c r="E45" s="5">
        <v>5</v>
      </c>
      <c r="F45" s="5">
        <v>6</v>
      </c>
      <c r="G45" s="5">
        <v>7</v>
      </c>
      <c r="H45" s="5">
        <v>8</v>
      </c>
      <c r="I45" s="5">
        <v>9</v>
      </c>
      <c r="J45" s="5">
        <v>10</v>
      </c>
      <c r="K45" s="5">
        <v>11</v>
      </c>
      <c r="L45" s="5">
        <v>12</v>
      </c>
      <c r="M45" s="5">
        <v>13</v>
      </c>
      <c r="N45" s="5">
        <v>14</v>
      </c>
      <c r="O45" s="5">
        <v>15</v>
      </c>
      <c r="P45" s="5">
        <v>16</v>
      </c>
      <c r="Q45" s="5">
        <v>17</v>
      </c>
      <c r="R45" s="5">
        <v>18</v>
      </c>
    </row>
    <row r="46" spans="1:18" ht="30" customHeight="1">
      <c r="A46" s="6" t="s">
        <v>97</v>
      </c>
      <c r="B46" s="5" t="s">
        <v>85</v>
      </c>
      <c r="C46" s="5" t="s">
        <v>86</v>
      </c>
      <c r="D46" s="5" t="s">
        <v>83</v>
      </c>
      <c r="E46" s="5" t="s">
        <v>83</v>
      </c>
      <c r="F46" s="5" t="s">
        <v>83</v>
      </c>
      <c r="G46" s="6" t="s">
        <v>87</v>
      </c>
      <c r="H46" s="6" t="s">
        <v>88</v>
      </c>
      <c r="I46" s="5" t="s">
        <v>89</v>
      </c>
      <c r="J46" s="7">
        <v>17912</v>
      </c>
      <c r="K46" s="7">
        <v>6500</v>
      </c>
      <c r="L46" s="7">
        <v>10500</v>
      </c>
      <c r="M46" s="7">
        <v>10</v>
      </c>
      <c r="N46" s="7">
        <f>SUM(J46-K46)</f>
        <v>11412</v>
      </c>
      <c r="O46" s="5"/>
      <c r="P46" s="7">
        <v>585.21375167485485</v>
      </c>
      <c r="Q46" s="7"/>
      <c r="R46" s="7">
        <f>N46*P46</f>
        <v>6678459.3341134433</v>
      </c>
    </row>
    <row r="47" spans="1:18" ht="15" customHeight="1"/>
    <row r="48" spans="1:18" ht="20.100000000000001" customHeight="1">
      <c r="A48" s="20" t="s">
        <v>90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spans="1:9" ht="30" customHeight="1">
      <c r="A49" s="24" t="s">
        <v>61</v>
      </c>
      <c r="B49" s="24" t="s">
        <v>91</v>
      </c>
      <c r="C49" s="24"/>
      <c r="D49" s="24"/>
      <c r="E49" s="24"/>
      <c r="F49" s="24" t="s">
        <v>92</v>
      </c>
      <c r="G49" s="24"/>
      <c r="H49" s="24"/>
      <c r="I49" s="24"/>
    </row>
    <row r="50" spans="1:9" ht="30" customHeight="1">
      <c r="A50" s="24"/>
      <c r="B50" s="5" t="s">
        <v>68</v>
      </c>
      <c r="C50" s="5" t="s">
        <v>69</v>
      </c>
      <c r="D50" s="5" t="s">
        <v>72</v>
      </c>
      <c r="E50" s="5" t="s">
        <v>70</v>
      </c>
      <c r="F50" s="5" t="s">
        <v>93</v>
      </c>
      <c r="G50" s="5" t="s">
        <v>69</v>
      </c>
      <c r="H50" s="5" t="s">
        <v>72</v>
      </c>
      <c r="I50" s="5" t="s">
        <v>70</v>
      </c>
    </row>
    <row r="51" spans="1:9" ht="15" customHeight="1">
      <c r="A51" s="5">
        <v>1</v>
      </c>
      <c r="B51" s="5">
        <v>2</v>
      </c>
      <c r="C51" s="5">
        <v>3</v>
      </c>
      <c r="D51" s="5">
        <v>4</v>
      </c>
      <c r="E51" s="5">
        <v>5</v>
      </c>
      <c r="F51" s="5">
        <v>6</v>
      </c>
      <c r="G51" s="5">
        <v>7</v>
      </c>
      <c r="H51" s="5">
        <v>8</v>
      </c>
      <c r="I51" s="5">
        <v>9</v>
      </c>
    </row>
    <row r="52" spans="1:9" ht="30" customHeight="1">
      <c r="A52" s="6" t="s">
        <v>97</v>
      </c>
      <c r="B52" s="7">
        <v>10482.34872</v>
      </c>
      <c r="C52" s="7">
        <v>7222.7529000000004</v>
      </c>
      <c r="D52" s="7">
        <f>SUM(B52-C52)</f>
        <v>3259.5958199999995</v>
      </c>
      <c r="E52" s="7">
        <f>L46*P46/1000</f>
        <v>6144.7443925859761</v>
      </c>
      <c r="F52" s="7">
        <v>0</v>
      </c>
      <c r="G52" s="7">
        <v>0</v>
      </c>
      <c r="H52" s="7">
        <f>F52-G52</f>
        <v>0</v>
      </c>
      <c r="I52" s="7">
        <f>L46*Q46/1000</f>
        <v>0</v>
      </c>
    </row>
  </sheetData>
  <sheetProtection password="A392" sheet="1" objects="1" scenarios="1"/>
  <mergeCells count="105">
    <mergeCell ref="A48:Q48"/>
    <mergeCell ref="A49:A50"/>
    <mergeCell ref="B49:E49"/>
    <mergeCell ref="F49:I49"/>
    <mergeCell ref="Q42:Q44"/>
    <mergeCell ref="R42:R44"/>
    <mergeCell ref="B43:B44"/>
    <mergeCell ref="C43:C44"/>
    <mergeCell ref="D43:D44"/>
    <mergeCell ref="E43:E44"/>
    <mergeCell ref="F43:F44"/>
    <mergeCell ref="G43:G44"/>
    <mergeCell ref="H43:I43"/>
    <mergeCell ref="J43:J44"/>
    <mergeCell ref="K43:K44"/>
    <mergeCell ref="L43:L44"/>
    <mergeCell ref="M43:M44"/>
    <mergeCell ref="N43:N44"/>
    <mergeCell ref="O43:O44"/>
    <mergeCell ref="A42:A44"/>
    <mergeCell ref="B42:D42"/>
    <mergeCell ref="E42:F42"/>
    <mergeCell ref="G42:O42"/>
    <mergeCell ref="P42:P44"/>
    <mergeCell ref="L37:L38"/>
    <mergeCell ref="M37:M38"/>
    <mergeCell ref="N37:N38"/>
    <mergeCell ref="O37:O38"/>
    <mergeCell ref="A41:Q41"/>
    <mergeCell ref="A34:Q34"/>
    <mergeCell ref="A35:Q35"/>
    <mergeCell ref="A36:A38"/>
    <mergeCell ref="B36:D36"/>
    <mergeCell ref="E36:F36"/>
    <mergeCell ref="G36:O36"/>
    <mergeCell ref="P36:P38"/>
    <mergeCell ref="B37:B38"/>
    <mergeCell ref="C37:C38"/>
    <mergeCell ref="D37:D38"/>
    <mergeCell ref="E37:E38"/>
    <mergeCell ref="F37:F38"/>
    <mergeCell ref="G37:G38"/>
    <mergeCell ref="H37:I37"/>
    <mergeCell ref="J37:J38"/>
    <mergeCell ref="K37:K38"/>
    <mergeCell ref="A30:C30"/>
    <mergeCell ref="D30:J30"/>
    <mergeCell ref="K30:N30"/>
    <mergeCell ref="O30:Q30"/>
    <mergeCell ref="A32:C32"/>
    <mergeCell ref="D32:J32"/>
    <mergeCell ref="A23:Q23"/>
    <mergeCell ref="A24:A25"/>
    <mergeCell ref="B24:E24"/>
    <mergeCell ref="F24:I24"/>
    <mergeCell ref="A28:Q28"/>
    <mergeCell ref="R17:R19"/>
    <mergeCell ref="B18:B19"/>
    <mergeCell ref="C18:C19"/>
    <mergeCell ref="D18:D19"/>
    <mergeCell ref="E18:E19"/>
    <mergeCell ref="F18:F19"/>
    <mergeCell ref="G18:G19"/>
    <mergeCell ref="H18:I18"/>
    <mergeCell ref="J18:J19"/>
    <mergeCell ref="K18:K19"/>
    <mergeCell ref="L18:L19"/>
    <mergeCell ref="M18:M19"/>
    <mergeCell ref="N18:N19"/>
    <mergeCell ref="O18:O19"/>
    <mergeCell ref="O12:O13"/>
    <mergeCell ref="A16:Q16"/>
    <mergeCell ref="A17:A19"/>
    <mergeCell ref="B17:D17"/>
    <mergeCell ref="E17:F17"/>
    <mergeCell ref="G17:O17"/>
    <mergeCell ref="P17:P19"/>
    <mergeCell ref="Q17:Q19"/>
    <mergeCell ref="J12:J13"/>
    <mergeCell ref="K12:K13"/>
    <mergeCell ref="L12:L13"/>
    <mergeCell ref="M12:M13"/>
    <mergeCell ref="N12:N13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A1:Q1"/>
    <mergeCell ref="A3:Q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&amp;K00-00920140.DEV.51321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9"/>
  <sheetViews>
    <sheetView workbookViewId="0"/>
  </sheetViews>
  <sheetFormatPr defaultRowHeight="10.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>
      <c r="A1" s="20" t="s">
        <v>98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/>
    <row r="3" spans="1:17" ht="24.95" customHeight="1">
      <c r="A3" s="21" t="s">
        <v>52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" customHeight="1"/>
    <row r="5" spans="1:17" ht="39.950000000000003" customHeight="1">
      <c r="A5" s="20" t="s">
        <v>99</v>
      </c>
      <c r="B5" s="20"/>
      <c r="C5" s="20"/>
      <c r="D5" s="22" t="s">
        <v>100</v>
      </c>
      <c r="E5" s="22"/>
      <c r="F5" s="22"/>
      <c r="G5" s="22"/>
      <c r="H5" s="22"/>
      <c r="I5" s="22"/>
      <c r="J5" s="22"/>
      <c r="K5" s="23" t="s">
        <v>55</v>
      </c>
      <c r="L5" s="23"/>
      <c r="M5" s="23"/>
      <c r="N5" s="23"/>
      <c r="O5" s="24" t="s">
        <v>101</v>
      </c>
      <c r="P5" s="24"/>
      <c r="Q5" s="24"/>
    </row>
    <row r="6" spans="1:17" ht="15" customHeight="1"/>
    <row r="7" spans="1:17" ht="20.100000000000001" customHeight="1">
      <c r="A7" s="20" t="s">
        <v>102</v>
      </c>
      <c r="B7" s="20"/>
      <c r="C7" s="20"/>
      <c r="D7" s="22" t="s">
        <v>103</v>
      </c>
      <c r="E7" s="22"/>
      <c r="F7" s="22"/>
      <c r="G7" s="22"/>
      <c r="H7" s="22"/>
      <c r="I7" s="22"/>
      <c r="J7" s="22"/>
    </row>
    <row r="8" spans="1:17" ht="15" customHeight="1"/>
    <row r="9" spans="1:17" ht="20.100000000000001" customHeight="1">
      <c r="A9" s="20" t="s">
        <v>104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20.100000000000001" customHeight="1">
      <c r="A10" s="20" t="s">
        <v>105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30" customHeight="1">
      <c r="A11" s="24" t="s">
        <v>61</v>
      </c>
      <c r="B11" s="24" t="s">
        <v>106</v>
      </c>
      <c r="C11" s="24"/>
      <c r="D11" s="24"/>
      <c r="E11" s="24" t="s">
        <v>107</v>
      </c>
      <c r="F11" s="24"/>
      <c r="G11" s="24" t="s">
        <v>108</v>
      </c>
      <c r="H11" s="24"/>
      <c r="I11" s="24"/>
      <c r="J11" s="24"/>
      <c r="K11" s="24"/>
      <c r="L11" s="24"/>
      <c r="M11" s="24"/>
      <c r="N11" s="24"/>
      <c r="O11" s="24"/>
      <c r="P11" s="24" t="s">
        <v>65</v>
      </c>
    </row>
    <row r="12" spans="1:17" ht="30" customHeight="1">
      <c r="A12" s="24"/>
      <c r="B12" s="24" t="s">
        <v>66</v>
      </c>
      <c r="C12" s="24" t="s">
        <v>66</v>
      </c>
      <c r="D12" s="24" t="s">
        <v>66</v>
      </c>
      <c r="E12" s="24" t="s">
        <v>66</v>
      </c>
      <c r="F12" s="24" t="s">
        <v>66</v>
      </c>
      <c r="G12" s="24" t="s">
        <v>66</v>
      </c>
      <c r="H12" s="24" t="s">
        <v>67</v>
      </c>
      <c r="I12" s="24"/>
      <c r="J12" s="24" t="s">
        <v>68</v>
      </c>
      <c r="K12" s="24" t="s">
        <v>69</v>
      </c>
      <c r="L12" s="24" t="s">
        <v>70</v>
      </c>
      <c r="M12" s="24" t="s">
        <v>71</v>
      </c>
      <c r="N12" s="24" t="s">
        <v>72</v>
      </c>
      <c r="O12" s="24" t="s">
        <v>73</v>
      </c>
      <c r="P12" s="24"/>
    </row>
    <row r="13" spans="1:17" ht="30" customHeight="1">
      <c r="A13" s="24"/>
      <c r="B13" s="24"/>
      <c r="C13" s="24"/>
      <c r="D13" s="24"/>
      <c r="E13" s="24"/>
      <c r="F13" s="24"/>
      <c r="G13" s="24"/>
      <c r="H13" s="5" t="s">
        <v>74</v>
      </c>
      <c r="I13" s="5" t="s">
        <v>75</v>
      </c>
      <c r="J13" s="24"/>
      <c r="K13" s="24"/>
      <c r="L13" s="24"/>
      <c r="M13" s="24"/>
      <c r="N13" s="24"/>
      <c r="O13" s="24"/>
      <c r="P13" s="24"/>
    </row>
    <row r="14" spans="1:17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</row>
    <row r="15" spans="1:17" ht="15" customHeight="1"/>
    <row r="16" spans="1:17" ht="20.100000000000001" customHeight="1">
      <c r="A16" s="20" t="s">
        <v>109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</row>
    <row r="17" spans="1:18" ht="30" customHeight="1">
      <c r="A17" s="24" t="s">
        <v>61</v>
      </c>
      <c r="B17" s="24" t="s">
        <v>106</v>
      </c>
      <c r="C17" s="24"/>
      <c r="D17" s="24"/>
      <c r="E17" s="24" t="s">
        <v>107</v>
      </c>
      <c r="F17" s="24"/>
      <c r="G17" s="24" t="s">
        <v>110</v>
      </c>
      <c r="H17" s="24"/>
      <c r="I17" s="24"/>
      <c r="J17" s="24"/>
      <c r="K17" s="24"/>
      <c r="L17" s="24"/>
      <c r="M17" s="24"/>
      <c r="N17" s="24"/>
      <c r="O17" s="24"/>
      <c r="P17" s="24" t="s">
        <v>111</v>
      </c>
      <c r="Q17" s="24" t="s">
        <v>79</v>
      </c>
      <c r="R17" s="24" t="s">
        <v>80</v>
      </c>
    </row>
    <row r="18" spans="1:18" ht="30" customHeight="1">
      <c r="A18" s="24"/>
      <c r="B18" s="24" t="s">
        <v>81</v>
      </c>
      <c r="C18" s="24" t="s">
        <v>83</v>
      </c>
      <c r="D18" s="24" t="s">
        <v>83</v>
      </c>
      <c r="E18" s="24" t="s">
        <v>83</v>
      </c>
      <c r="F18" s="24" t="s">
        <v>83</v>
      </c>
      <c r="G18" s="24" t="s">
        <v>66</v>
      </c>
      <c r="H18" s="24" t="s">
        <v>67</v>
      </c>
      <c r="I18" s="24"/>
      <c r="J18" s="24" t="s">
        <v>68</v>
      </c>
      <c r="K18" s="24" t="s">
        <v>69</v>
      </c>
      <c r="L18" s="24" t="s">
        <v>70</v>
      </c>
      <c r="M18" s="24" t="s">
        <v>71</v>
      </c>
      <c r="N18" s="24" t="s">
        <v>72</v>
      </c>
      <c r="O18" s="24" t="s">
        <v>73</v>
      </c>
      <c r="P18" s="24"/>
      <c r="Q18" s="24"/>
      <c r="R18" s="24"/>
    </row>
    <row r="19" spans="1:18" ht="30" customHeight="1">
      <c r="A19" s="24"/>
      <c r="B19" s="24"/>
      <c r="C19" s="24"/>
      <c r="D19" s="24"/>
      <c r="E19" s="24"/>
      <c r="F19" s="24"/>
      <c r="G19" s="24"/>
      <c r="H19" s="5" t="s">
        <v>74</v>
      </c>
      <c r="I19" s="5" t="s">
        <v>75</v>
      </c>
      <c r="J19" s="24"/>
      <c r="K19" s="24"/>
      <c r="L19" s="24"/>
      <c r="M19" s="24"/>
      <c r="N19" s="24"/>
      <c r="O19" s="24"/>
      <c r="P19" s="24"/>
      <c r="Q19" s="24"/>
      <c r="R19" s="24"/>
    </row>
    <row r="20" spans="1:18" ht="15" customHeight="1">
      <c r="A20" s="5">
        <v>1</v>
      </c>
      <c r="B20" s="5">
        <v>2</v>
      </c>
      <c r="C20" s="5">
        <v>3</v>
      </c>
      <c r="D20" s="5">
        <v>4</v>
      </c>
      <c r="E20" s="5">
        <v>5</v>
      </c>
      <c r="F20" s="5">
        <v>6</v>
      </c>
      <c r="G20" s="5">
        <v>7</v>
      </c>
      <c r="H20" s="5">
        <v>8</v>
      </c>
      <c r="I20" s="5">
        <v>9</v>
      </c>
      <c r="J20" s="5">
        <v>10</v>
      </c>
      <c r="K20" s="5">
        <v>11</v>
      </c>
      <c r="L20" s="5">
        <v>12</v>
      </c>
      <c r="M20" s="5">
        <v>13</v>
      </c>
      <c r="N20" s="5">
        <v>14</v>
      </c>
      <c r="O20" s="5">
        <v>15</v>
      </c>
      <c r="P20" s="5">
        <v>16</v>
      </c>
      <c r="Q20" s="5">
        <v>17</v>
      </c>
      <c r="R20" s="5">
        <v>18</v>
      </c>
    </row>
    <row r="21" spans="1:18" ht="60" customHeight="1">
      <c r="A21" s="6" t="s">
        <v>112</v>
      </c>
      <c r="B21" s="5" t="s">
        <v>85</v>
      </c>
      <c r="C21" s="5" t="s">
        <v>83</v>
      </c>
      <c r="D21" s="5" t="s">
        <v>83</v>
      </c>
      <c r="E21" s="5" t="s">
        <v>83</v>
      </c>
      <c r="F21" s="5" t="s">
        <v>83</v>
      </c>
      <c r="G21" s="6" t="s">
        <v>113</v>
      </c>
      <c r="H21" s="6" t="s">
        <v>114</v>
      </c>
      <c r="I21" s="5" t="s">
        <v>115</v>
      </c>
      <c r="J21" s="7">
        <v>26</v>
      </c>
      <c r="K21" s="7">
        <v>22</v>
      </c>
      <c r="L21" s="7">
        <v>26</v>
      </c>
      <c r="M21" s="7">
        <v>10</v>
      </c>
      <c r="N21" s="7">
        <f>SUM(J21-K21)</f>
        <v>4</v>
      </c>
      <c r="O21" s="5"/>
      <c r="P21" s="7">
        <v>494100.4719230769</v>
      </c>
      <c r="Q21" s="7"/>
      <c r="R21" s="7">
        <f>N21*P21</f>
        <v>1976401.8876923076</v>
      </c>
    </row>
    <row r="22" spans="1:18" ht="15" customHeight="1"/>
    <row r="23" spans="1:18" ht="20.100000000000001" customHeight="1">
      <c r="A23" s="20" t="s">
        <v>116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</row>
    <row r="24" spans="1:18" ht="30" customHeight="1">
      <c r="A24" s="24" t="s">
        <v>61</v>
      </c>
      <c r="B24" s="24" t="s">
        <v>117</v>
      </c>
      <c r="C24" s="24"/>
      <c r="D24" s="24"/>
      <c r="E24" s="24"/>
      <c r="F24" s="24" t="s">
        <v>118</v>
      </c>
      <c r="G24" s="24"/>
      <c r="H24" s="24"/>
      <c r="I24" s="24"/>
    </row>
    <row r="25" spans="1:18" ht="30" customHeight="1">
      <c r="A25" s="24"/>
      <c r="B25" s="5" t="s">
        <v>68</v>
      </c>
      <c r="C25" s="5" t="s">
        <v>69</v>
      </c>
      <c r="D25" s="5" t="s">
        <v>72</v>
      </c>
      <c r="E25" s="5" t="s">
        <v>70</v>
      </c>
      <c r="F25" s="5" t="s">
        <v>93</v>
      </c>
      <c r="G25" s="5" t="s">
        <v>69</v>
      </c>
      <c r="H25" s="5" t="s">
        <v>72</v>
      </c>
      <c r="I25" s="5" t="s">
        <v>70</v>
      </c>
    </row>
    <row r="26" spans="1:18" ht="15" customHeight="1">
      <c r="A26" s="5">
        <v>1</v>
      </c>
      <c r="B26" s="5">
        <v>2</v>
      </c>
      <c r="C26" s="5">
        <v>3</v>
      </c>
      <c r="D26" s="5">
        <v>4</v>
      </c>
      <c r="E26" s="5">
        <v>5</v>
      </c>
      <c r="F26" s="5">
        <v>6</v>
      </c>
      <c r="G26" s="5">
        <v>7</v>
      </c>
      <c r="H26" s="5">
        <v>8</v>
      </c>
      <c r="I26" s="5">
        <v>9</v>
      </c>
    </row>
    <row r="27" spans="1:18" ht="30" customHeight="1">
      <c r="A27" s="6" t="s">
        <v>112</v>
      </c>
      <c r="B27" s="7">
        <v>12846.61227</v>
      </c>
      <c r="C27" s="7">
        <v>8784.4897799999999</v>
      </c>
      <c r="D27" s="7">
        <f>SUM(B27-C27)</f>
        <v>4062.1224899999997</v>
      </c>
      <c r="E27" s="7">
        <f>L21*P21/1000</f>
        <v>12846.61227</v>
      </c>
      <c r="F27" s="7">
        <v>0</v>
      </c>
      <c r="G27" s="7">
        <v>0</v>
      </c>
      <c r="H27" s="7">
        <f>F27-G27</f>
        <v>0</v>
      </c>
      <c r="I27" s="7">
        <f>L21*Q21/1000</f>
        <v>0</v>
      </c>
    </row>
    <row r="28" spans="1:18" ht="20.100000000000001" customHeight="1"/>
    <row r="29" spans="1:18" ht="20.100000000000001" customHeight="1"/>
    <row r="30" spans="1:18" ht="30" customHeight="1">
      <c r="A30" s="9" t="s">
        <v>119</v>
      </c>
      <c r="B30" s="25"/>
      <c r="C30" s="25"/>
      <c r="D30" s="26" t="s">
        <v>120</v>
      </c>
      <c r="E30" s="26"/>
    </row>
    <row r="31" spans="1:18" ht="9.9499999999999993" customHeight="1">
      <c r="B31" s="27" t="s">
        <v>9</v>
      </c>
      <c r="C31" s="27"/>
      <c r="D31" s="27" t="s">
        <v>10</v>
      </c>
      <c r="E31" s="27"/>
    </row>
    <row r="32" spans="1:18" ht="15" customHeight="1"/>
    <row r="33" spans="2:5" ht="20.100000000000001" customHeight="1">
      <c r="B33" s="28" t="s">
        <v>0</v>
      </c>
      <c r="C33" s="28"/>
      <c r="D33" s="28"/>
      <c r="E33" s="28"/>
    </row>
    <row r="34" spans="2:5" ht="20.100000000000001" customHeight="1">
      <c r="B34" s="29" t="s">
        <v>121</v>
      </c>
      <c r="C34" s="29"/>
      <c r="D34" s="29"/>
      <c r="E34" s="29"/>
    </row>
    <row r="35" spans="2:5" ht="20.100000000000001" customHeight="1">
      <c r="B35" s="29" t="s">
        <v>4</v>
      </c>
      <c r="C35" s="29"/>
      <c r="D35" s="29"/>
      <c r="E35" s="29"/>
    </row>
    <row r="36" spans="2:5" ht="20.100000000000001" customHeight="1">
      <c r="B36" s="29" t="s">
        <v>122</v>
      </c>
      <c r="C36" s="29"/>
      <c r="D36" s="29"/>
      <c r="E36" s="29"/>
    </row>
    <row r="37" spans="2:5" ht="20.100000000000001" customHeight="1">
      <c r="B37" s="29" t="s">
        <v>123</v>
      </c>
      <c r="C37" s="29"/>
      <c r="D37" s="29"/>
      <c r="E37" s="29"/>
    </row>
    <row r="38" spans="2:5" ht="20.100000000000001" customHeight="1">
      <c r="B38" s="29" t="s">
        <v>11</v>
      </c>
      <c r="C38" s="29"/>
      <c r="D38" s="29"/>
      <c r="E38" s="29"/>
    </row>
    <row r="39" spans="2:5" ht="20.100000000000001" customHeight="1">
      <c r="B39" s="30" t="s">
        <v>124</v>
      </c>
      <c r="C39" s="30"/>
      <c r="D39" s="30"/>
      <c r="E39" s="30"/>
    </row>
  </sheetData>
  <sheetProtection password="A392" sheet="1" objects="1" scenarios="1"/>
  <mergeCells count="64">
    <mergeCell ref="B36:E36"/>
    <mergeCell ref="B37:E37"/>
    <mergeCell ref="B38:E38"/>
    <mergeCell ref="B39:E39"/>
    <mergeCell ref="B31:C31"/>
    <mergeCell ref="D31:E31"/>
    <mergeCell ref="B33:E33"/>
    <mergeCell ref="B34:E34"/>
    <mergeCell ref="B35:E35"/>
    <mergeCell ref="A23:Q23"/>
    <mergeCell ref="A24:A25"/>
    <mergeCell ref="B24:E24"/>
    <mergeCell ref="F24:I24"/>
    <mergeCell ref="B30:C30"/>
    <mergeCell ref="D30:E30"/>
    <mergeCell ref="R17:R19"/>
    <mergeCell ref="B18:B19"/>
    <mergeCell ref="C18:C19"/>
    <mergeCell ref="D18:D19"/>
    <mergeCell ref="E18:E19"/>
    <mergeCell ref="F18:F19"/>
    <mergeCell ref="G18:G19"/>
    <mergeCell ref="H18:I18"/>
    <mergeCell ref="J18:J19"/>
    <mergeCell ref="K18:K19"/>
    <mergeCell ref="L18:L19"/>
    <mergeCell ref="M18:M19"/>
    <mergeCell ref="N18:N19"/>
    <mergeCell ref="O18:O19"/>
    <mergeCell ref="O12:O13"/>
    <mergeCell ref="A16:Q16"/>
    <mergeCell ref="A17:A19"/>
    <mergeCell ref="B17:D17"/>
    <mergeCell ref="E17:F17"/>
    <mergeCell ref="G17:O17"/>
    <mergeCell ref="P17:P19"/>
    <mergeCell ref="Q17:Q19"/>
    <mergeCell ref="J12:J13"/>
    <mergeCell ref="K12:K13"/>
    <mergeCell ref="L12:L13"/>
    <mergeCell ref="M12:M13"/>
    <mergeCell ref="N12:N13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A1:Q1"/>
    <mergeCell ref="A3:Q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&amp;K00-00920140.DEV.51321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"/>
  <sheetViews>
    <sheetView tabSelected="1" workbookViewId="0">
      <selection sqref="A1:N1"/>
    </sheetView>
  </sheetViews>
  <sheetFormatPr defaultRowHeight="10.5"/>
  <cols>
    <col min="1" max="1" width="57.28515625" customWidth="1"/>
    <col min="2" max="3" width="28.7109375" customWidth="1"/>
    <col min="4" max="14" width="17.140625" customWidth="1"/>
  </cols>
  <sheetData>
    <row r="1" spans="1:14" ht="24.95" customHeight="1">
      <c r="A1" s="31" t="s">
        <v>125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24.95" customHeight="1">
      <c r="A2" s="21" t="s">
        <v>126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15" customHeight="1"/>
    <row r="4" spans="1:14" ht="30" customHeight="1">
      <c r="A4" s="24" t="s">
        <v>127</v>
      </c>
      <c r="B4" s="24" t="s">
        <v>61</v>
      </c>
      <c r="C4" s="24" t="s">
        <v>128</v>
      </c>
      <c r="D4" s="24"/>
      <c r="E4" s="24"/>
      <c r="F4" s="24" t="s">
        <v>129</v>
      </c>
      <c r="G4" s="24"/>
      <c r="H4" s="24"/>
      <c r="I4" s="24" t="s">
        <v>130</v>
      </c>
      <c r="J4" s="24"/>
      <c r="K4" s="24"/>
      <c r="L4" s="24" t="s">
        <v>131</v>
      </c>
      <c r="M4" s="24"/>
      <c r="N4" s="24"/>
    </row>
    <row r="5" spans="1:14" ht="30" customHeight="1">
      <c r="A5" s="24"/>
      <c r="B5" s="24"/>
      <c r="C5" s="24" t="s">
        <v>132</v>
      </c>
      <c r="D5" s="24" t="s">
        <v>67</v>
      </c>
      <c r="E5" s="24"/>
      <c r="F5" s="24" t="s">
        <v>133</v>
      </c>
      <c r="G5" s="24" t="s">
        <v>134</v>
      </c>
      <c r="H5" s="24" t="s">
        <v>135</v>
      </c>
      <c r="I5" s="24" t="s">
        <v>133</v>
      </c>
      <c r="J5" s="24" t="s">
        <v>134</v>
      </c>
      <c r="K5" s="24" t="s">
        <v>135</v>
      </c>
      <c r="L5" s="24" t="s">
        <v>133</v>
      </c>
      <c r="M5" s="24" t="s">
        <v>134</v>
      </c>
      <c r="N5" s="24" t="s">
        <v>135</v>
      </c>
    </row>
    <row r="6" spans="1:14" ht="30" customHeight="1">
      <c r="A6" s="24"/>
      <c r="B6" s="24"/>
      <c r="C6" s="24"/>
      <c r="D6" s="5" t="s">
        <v>74</v>
      </c>
      <c r="E6" s="5" t="s">
        <v>75</v>
      </c>
      <c r="F6" s="24"/>
      <c r="G6" s="24"/>
      <c r="H6" s="24"/>
      <c r="I6" s="24"/>
      <c r="J6" s="24"/>
      <c r="K6" s="24"/>
      <c r="L6" s="24"/>
      <c r="M6" s="24"/>
      <c r="N6" s="24"/>
    </row>
    <row r="7" spans="1:14" ht="15" customHeight="1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</row>
    <row r="8" spans="1:14" ht="45" customHeight="1">
      <c r="A8" s="6" t="s">
        <v>136</v>
      </c>
      <c r="B8" s="5" t="s">
        <v>84</v>
      </c>
      <c r="C8" s="6" t="s">
        <v>87</v>
      </c>
      <c r="D8" s="5" t="s">
        <v>88</v>
      </c>
      <c r="E8" s="5" t="s">
        <v>89</v>
      </c>
      <c r="F8" s="7">
        <v>4040</v>
      </c>
      <c r="G8" s="7">
        <v>950</v>
      </c>
      <c r="H8" s="7">
        <f>F8-G8</f>
        <v>3090</v>
      </c>
      <c r="I8" s="7">
        <v>2364.2635500000001</v>
      </c>
      <c r="J8" s="7">
        <v>1585.48162</v>
      </c>
      <c r="K8" s="7">
        <f>I8-J8</f>
        <v>778.7819300000001</v>
      </c>
      <c r="L8" s="7">
        <v>800</v>
      </c>
      <c r="M8" s="7">
        <v>200</v>
      </c>
      <c r="N8" s="7">
        <f>L8-M8</f>
        <v>600</v>
      </c>
    </row>
    <row r="9" spans="1:14" ht="45" customHeight="1">
      <c r="A9" s="6" t="s">
        <v>137</v>
      </c>
      <c r="B9" s="5" t="s">
        <v>97</v>
      </c>
      <c r="C9" s="6" t="s">
        <v>87</v>
      </c>
      <c r="D9" s="5" t="s">
        <v>88</v>
      </c>
      <c r="E9" s="5" t="s">
        <v>89</v>
      </c>
      <c r="F9" s="7">
        <v>17912</v>
      </c>
      <c r="G9" s="7">
        <v>6500</v>
      </c>
      <c r="H9" s="7">
        <f>F9-G9</f>
        <v>11412</v>
      </c>
      <c r="I9" s="7">
        <v>10482.34872</v>
      </c>
      <c r="J9" s="7">
        <v>7222.7529000000004</v>
      </c>
      <c r="K9" s="7">
        <f>I9-J9</f>
        <v>3259.5958199999995</v>
      </c>
      <c r="L9" s="7">
        <v>0</v>
      </c>
      <c r="M9" s="7">
        <v>0</v>
      </c>
      <c r="N9" s="7">
        <f>L9-M9</f>
        <v>0</v>
      </c>
    </row>
    <row r="10" spans="1:14" ht="30" customHeight="1">
      <c r="A10" s="6" t="s">
        <v>138</v>
      </c>
      <c r="B10" s="5" t="s">
        <v>112</v>
      </c>
      <c r="C10" s="6" t="s">
        <v>113</v>
      </c>
      <c r="D10" s="5" t="s">
        <v>114</v>
      </c>
      <c r="E10" s="5" t="s">
        <v>115</v>
      </c>
      <c r="F10" s="7">
        <v>26</v>
      </c>
      <c r="G10" s="7">
        <v>22</v>
      </c>
      <c r="H10" s="7">
        <f>F10-G10</f>
        <v>4</v>
      </c>
      <c r="I10" s="7">
        <v>12846.61227</v>
      </c>
      <c r="J10" s="7">
        <v>8784.4897799999999</v>
      </c>
      <c r="K10" s="7">
        <f>I10-J10</f>
        <v>4062.1224899999997</v>
      </c>
      <c r="L10" s="7">
        <v>0</v>
      </c>
      <c r="M10" s="7">
        <v>0</v>
      </c>
      <c r="N10" s="7">
        <f>L10-M10</f>
        <v>0</v>
      </c>
    </row>
    <row r="11" spans="1:14" ht="20.100000000000001" customHeight="1">
      <c r="A11" s="32" t="s">
        <v>139</v>
      </c>
      <c r="B11" s="32"/>
      <c r="C11" s="32"/>
      <c r="D11" s="32"/>
      <c r="E11" s="32"/>
      <c r="F11" s="8">
        <f t="shared" ref="F11:N11" si="0">SUM(F8:F10)</f>
        <v>21978</v>
      </c>
      <c r="G11" s="8">
        <f t="shared" si="0"/>
        <v>7472</v>
      </c>
      <c r="H11" s="8">
        <f t="shared" si="0"/>
        <v>14506</v>
      </c>
      <c r="I11" s="8">
        <f t="shared" si="0"/>
        <v>25693.224539999999</v>
      </c>
      <c r="J11" s="8">
        <f t="shared" si="0"/>
        <v>17592.724300000002</v>
      </c>
      <c r="K11" s="8">
        <f t="shared" si="0"/>
        <v>8100.5002399999994</v>
      </c>
      <c r="L11" s="8">
        <f t="shared" si="0"/>
        <v>800</v>
      </c>
      <c r="M11" s="8">
        <f t="shared" si="0"/>
        <v>200</v>
      </c>
      <c r="N11" s="8">
        <f t="shared" si="0"/>
        <v>600</v>
      </c>
    </row>
  </sheetData>
  <sheetProtection password="A392" sheet="1" objects="1" scenarios="1"/>
  <mergeCells count="20">
    <mergeCell ref="L5:L6"/>
    <mergeCell ref="M5:M6"/>
    <mergeCell ref="N5:N6"/>
    <mergeCell ref="A11:E11"/>
    <mergeCell ref="A1:N1"/>
    <mergeCell ref="A2:N2"/>
    <mergeCell ref="A4:A6"/>
    <mergeCell ref="B4:B6"/>
    <mergeCell ref="C4:E4"/>
    <mergeCell ref="F4:H4"/>
    <mergeCell ref="I4:K4"/>
    <mergeCell ref="L4:N4"/>
    <mergeCell ref="C5:C6"/>
    <mergeCell ref="D5:E5"/>
    <mergeCell ref="F5:F6"/>
    <mergeCell ref="G5:G6"/>
    <mergeCell ref="H5:H6"/>
    <mergeCell ref="I5:I6"/>
    <mergeCell ref="J5:J6"/>
    <mergeCell ref="K5:K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&amp;K00-00920140.DEV.51321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9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33" t="s">
        <v>140</v>
      </c>
      <c r="B2" s="33"/>
      <c r="C2" s="33"/>
      <c r="D2" s="33"/>
    </row>
    <row r="3" spans="1:4" ht="30" customHeight="1">
      <c r="A3" s="33" t="s">
        <v>141</v>
      </c>
      <c r="B3" s="33"/>
      <c r="C3" s="33"/>
      <c r="D3" s="33"/>
    </row>
    <row r="4" spans="1:4" ht="20.100000000000001" customHeight="1"/>
    <row r="5" spans="1:4" ht="30" customHeight="1">
      <c r="A5" s="34" t="s">
        <v>142</v>
      </c>
      <c r="B5" s="34"/>
      <c r="C5" s="34"/>
      <c r="D5" s="34"/>
    </row>
    <row r="6" spans="1:4" ht="30" customHeight="1">
      <c r="A6" s="5" t="s">
        <v>143</v>
      </c>
      <c r="B6" s="5" t="s">
        <v>144</v>
      </c>
      <c r="C6" s="5" t="s">
        <v>145</v>
      </c>
      <c r="D6" s="5" t="s">
        <v>146</v>
      </c>
    </row>
    <row r="7" spans="1:4" ht="80.099999999999994" customHeight="1">
      <c r="A7" s="5" t="s">
        <v>147</v>
      </c>
      <c r="B7" s="6" t="s">
        <v>148</v>
      </c>
      <c r="C7" s="5" t="s">
        <v>149</v>
      </c>
      <c r="D7" s="5" t="s">
        <v>150</v>
      </c>
    </row>
    <row r="8" spans="1:4" ht="39.950000000000003" customHeight="1">
      <c r="A8" s="5" t="s">
        <v>151</v>
      </c>
      <c r="B8" s="6" t="s">
        <v>152</v>
      </c>
      <c r="C8" s="5" t="s">
        <v>153</v>
      </c>
      <c r="D8" s="5" t="s">
        <v>150</v>
      </c>
    </row>
    <row r="9" spans="1:4" ht="39.950000000000003" customHeight="1">
      <c r="A9" s="5" t="s">
        <v>154</v>
      </c>
      <c r="B9" s="6" t="s">
        <v>152</v>
      </c>
      <c r="C9" s="5" t="s">
        <v>155</v>
      </c>
      <c r="D9" s="5" t="s">
        <v>150</v>
      </c>
    </row>
    <row r="10" spans="1:4" ht="31.5">
      <c r="A10" s="5" t="s">
        <v>156</v>
      </c>
      <c r="B10" s="6" t="s">
        <v>157</v>
      </c>
      <c r="C10" s="5" t="s">
        <v>158</v>
      </c>
      <c r="D10" s="5"/>
    </row>
    <row r="11" spans="1:4" ht="31.5">
      <c r="A11" s="5" t="s">
        <v>159</v>
      </c>
      <c r="B11" s="6" t="s">
        <v>157</v>
      </c>
      <c r="C11" s="5" t="s">
        <v>158</v>
      </c>
      <c r="D11" s="5"/>
    </row>
    <row r="12" spans="1:4" ht="39.950000000000003" customHeight="1">
      <c r="A12" s="5" t="s">
        <v>160</v>
      </c>
      <c r="B12" s="6" t="s">
        <v>152</v>
      </c>
      <c r="C12" s="5" t="s">
        <v>161</v>
      </c>
      <c r="D12" s="5" t="s">
        <v>150</v>
      </c>
    </row>
    <row r="13" spans="1:4" ht="31.5">
      <c r="A13" s="5" t="s">
        <v>162</v>
      </c>
      <c r="B13" s="6" t="s">
        <v>157</v>
      </c>
      <c r="C13" s="5" t="s">
        <v>163</v>
      </c>
      <c r="D13" s="5"/>
    </row>
    <row r="14" spans="1:4" ht="39.950000000000003" customHeight="1">
      <c r="A14" s="5" t="s">
        <v>164</v>
      </c>
      <c r="B14" s="6" t="s">
        <v>152</v>
      </c>
      <c r="C14" s="5" t="s">
        <v>165</v>
      </c>
      <c r="D14" s="5" t="s">
        <v>166</v>
      </c>
    </row>
    <row r="15" spans="1:4" ht="99.95" customHeight="1">
      <c r="A15" s="5" t="s">
        <v>167</v>
      </c>
      <c r="B15" s="6" t="s">
        <v>152</v>
      </c>
      <c r="C15" s="5" t="s">
        <v>168</v>
      </c>
      <c r="D15" s="5" t="s">
        <v>169</v>
      </c>
    </row>
    <row r="16" spans="1:4" ht="31.5">
      <c r="A16" s="5" t="s">
        <v>170</v>
      </c>
      <c r="B16" s="6" t="s">
        <v>157</v>
      </c>
      <c r="C16" s="5" t="s">
        <v>171</v>
      </c>
      <c r="D16" s="5"/>
    </row>
    <row r="17" spans="1:4" ht="99.95" customHeight="1">
      <c r="A17" s="5" t="s">
        <v>172</v>
      </c>
      <c r="B17" s="6" t="s">
        <v>152</v>
      </c>
      <c r="C17" s="5" t="s">
        <v>173</v>
      </c>
      <c r="D17" s="5" t="s">
        <v>169</v>
      </c>
    </row>
    <row r="18" spans="1:4" ht="21">
      <c r="A18" s="5" t="s">
        <v>174</v>
      </c>
      <c r="B18" s="6" t="s">
        <v>152</v>
      </c>
      <c r="C18" s="5" t="s">
        <v>175</v>
      </c>
      <c r="D18" s="5"/>
    </row>
    <row r="19" spans="1:4" ht="31.5">
      <c r="A19" s="5" t="s">
        <v>176</v>
      </c>
      <c r="B19" s="6" t="s">
        <v>157</v>
      </c>
      <c r="C19" s="5" t="s">
        <v>177</v>
      </c>
      <c r="D19" s="5"/>
    </row>
  </sheetData>
  <sheetProtection password="A392" sheet="1" objects="1" scenarios="1"/>
  <mergeCells count="3">
    <mergeCell ref="A2:D2"/>
    <mergeCell ref="A3:D3"/>
    <mergeCell ref="A5:D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&amp;K00-00920140.DEV.51321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2020-12-08T13:43:18Z</dcterms:modified>
</cp:coreProperties>
</file>